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915" windowHeight="13095"/>
  </bookViews>
  <sheets>
    <sheet name="EAEP_OBJGASTO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J39" i="1" l="1"/>
  <c r="F39" i="1"/>
  <c r="I38" i="1"/>
  <c r="I40" i="1" s="1"/>
  <c r="H38" i="1"/>
  <c r="H40" i="1" s="1"/>
  <c r="G38" i="1"/>
  <c r="J38" i="1" s="1"/>
  <c r="E38" i="1"/>
  <c r="E40" i="1" s="1"/>
  <c r="J37" i="1"/>
  <c r="F37" i="1"/>
  <c r="J36" i="1"/>
  <c r="F36" i="1"/>
  <c r="J35" i="1"/>
  <c r="F35" i="1"/>
  <c r="I34" i="1"/>
  <c r="H34" i="1"/>
  <c r="G34" i="1"/>
  <c r="J34" i="1" s="1"/>
  <c r="E34" i="1"/>
  <c r="J33" i="1"/>
  <c r="F33" i="1"/>
  <c r="I32" i="1"/>
  <c r="H32" i="1"/>
  <c r="G32" i="1"/>
  <c r="J32" i="1" s="1"/>
  <c r="E32" i="1"/>
  <c r="J31" i="1"/>
  <c r="F31" i="1"/>
  <c r="J30" i="1"/>
  <c r="F30" i="1"/>
  <c r="J29" i="1"/>
  <c r="F29" i="1"/>
  <c r="J28" i="1"/>
  <c r="F28" i="1"/>
  <c r="J27" i="1"/>
  <c r="F27" i="1"/>
  <c r="J26" i="1"/>
  <c r="F26" i="1"/>
  <c r="J25" i="1"/>
  <c r="F25" i="1"/>
  <c r="J24" i="1"/>
  <c r="F24" i="1"/>
  <c r="J23" i="1"/>
  <c r="F23" i="1"/>
  <c r="I22" i="1"/>
  <c r="H22" i="1"/>
  <c r="G22" i="1"/>
  <c r="J22" i="1" s="1"/>
  <c r="E22" i="1"/>
  <c r="J20" i="1"/>
  <c r="F20" i="1"/>
  <c r="J19" i="1"/>
  <c r="F19" i="1"/>
  <c r="J18" i="1"/>
  <c r="F18" i="1"/>
  <c r="J17" i="1"/>
  <c r="F17" i="1"/>
  <c r="I16" i="1"/>
  <c r="H16" i="1"/>
  <c r="G16" i="1"/>
  <c r="J16" i="1" s="1"/>
  <c r="E16" i="1"/>
  <c r="J15" i="1"/>
  <c r="F15" i="1"/>
  <c r="J14" i="1"/>
  <c r="F14" i="1"/>
  <c r="J13" i="1"/>
  <c r="F13" i="1"/>
  <c r="J12" i="1"/>
  <c r="F12" i="1"/>
  <c r="J11" i="1"/>
  <c r="F11" i="1"/>
  <c r="J10" i="1"/>
  <c r="F10" i="1"/>
  <c r="I9" i="1"/>
  <c r="H9" i="1"/>
  <c r="G9" i="1"/>
  <c r="J9" i="1" s="1"/>
  <c r="E9" i="1"/>
  <c r="B5" i="1"/>
  <c r="B4" i="1"/>
  <c r="G40" i="1" l="1"/>
  <c r="F9" i="1"/>
  <c r="F16" i="1"/>
  <c r="F22" i="1"/>
  <c r="F32" i="1"/>
  <c r="F34" i="1"/>
  <c r="F38" i="1"/>
  <c r="J40" i="1" l="1"/>
  <c r="F40" i="1"/>
</calcChain>
</file>

<file path=xl/sharedStrings.xml><?xml version="1.0" encoding="utf-8"?>
<sst xmlns="http://schemas.openxmlformats.org/spreadsheetml/2006/main" count="52" uniqueCount="52">
  <si>
    <t>Instituto Mexicano Del Seguro Social</t>
  </si>
  <si>
    <t>Estado Analítico del Ejercicio del Presupuesto de Egresos en Clasificación por Objeto del Gasto (Capítulo y Concepto)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</si>
  <si>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</si>
  <si>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</si>
  <si>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</si>
  <si>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</si>
  <si>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</si>
  <si>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</si>
  <si>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</si>
  <si>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</si>
  <si>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</si>
  <si>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</si>
  <si>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</si>
  <si>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</si>
  <si>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</si>
  <si>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</si>
  <si>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</si>
  <si>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</si>
  <si>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</si>
  <si>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</si>
  <si>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</si>
  <si>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</si>
  <si>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</si>
  <si>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</si>
  <si>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</si>
  <si>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Productos químicos, farmacéuticos y de laboratorio</t>
  </si>
  <si>
    <t>Vestuario, blancos, prendas de protección y artículos deportivos</t>
  </si>
  <si>
    <t>2900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</si>
  <si>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</si>
  <si>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</si>
  <si>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</si>
  <si>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</si>
  <si>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</si>
  <si>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</si>
  <si>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</si>
  <si>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</si>
  <si>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</si>
  <si>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</si>
  <si>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</si>
  <si>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</si>
  <si>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Pensiones y jubilaciones</t>
  </si>
  <si>
    <t>Bienes muebles, inmuebles e intangibles</t>
  </si>
  <si>
    <t>5100</t>
  </si>
  <si>
    <t>Mobiliario y equipo de administración</t>
  </si>
  <si>
    <t>Equipo e instrumental médico y de laboratorio</t>
  </si>
  <si>
    <t>5600</t>
  </si>
  <si>
    <t>Maquinaria, otros equipos y herramientas</t>
  </si>
  <si>
    <t>Inversión pública</t>
  </si>
  <si>
    <t>Obra pública en bienes propios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</si>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</sst>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Montserrat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color theme="0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2" borderId="0" xfId="1" applyFont="1" applyFill="1" applyBorder="1" applyAlignment="1" applyProtection="1">
      <alignment horizontal="left" vertical="top" wrapText="1"/>
    </xf>
    <xf numFmtId="0" fontId="4" fillId="0" borderId="0" xfId="1" applyFont="1"/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2" borderId="4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 applyProtection="1">
      <alignment horizontal="center" vertical="center" wrapText="1"/>
    </xf>
    <xf numFmtId="0" fontId="5" fillId="2" borderId="6" xfId="1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 applyProtection="1">
      <alignment horizontal="center" vertical="center" wrapText="1"/>
    </xf>
    <xf numFmtId="0" fontId="5" fillId="2" borderId="8" xfId="1" applyFont="1" applyFill="1" applyBorder="1" applyAlignment="1" applyProtection="1">
      <alignment horizontal="center" vertical="center" wrapText="1"/>
    </xf>
    <xf numFmtId="0" fontId="5" fillId="2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left" vertical="top" wrapText="1"/>
    </xf>
    <xf numFmtId="0" fontId="6" fillId="0" borderId="12" xfId="1" applyFont="1" applyFill="1" applyBorder="1" applyAlignment="1" applyProtection="1">
      <alignment horizontal="left" vertical="top" wrapText="1"/>
    </xf>
    <xf numFmtId="0" fontId="6" fillId="0" borderId="13" xfId="1" applyFont="1" applyFill="1" applyBorder="1" applyAlignment="1" applyProtection="1">
      <alignment horizontal="left" vertical="top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2" fillId="0" borderId="0" xfId="1" applyFont="1"/>
    <xf numFmtId="0" fontId="3" fillId="2" borderId="15" xfId="1" applyFont="1" applyFill="1" applyBorder="1" applyAlignment="1" applyProtection="1">
      <alignment horizontal="left" vertical="top" wrapText="1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16" xfId="1" applyFont="1" applyFill="1" applyBorder="1" applyAlignment="1" applyProtection="1">
      <alignment horizontal="left" vertical="center" wrapText="1"/>
    </xf>
    <xf numFmtId="3" fontId="5" fillId="2" borderId="17" xfId="1" applyNumberFormat="1" applyFont="1" applyFill="1" applyBorder="1" applyAlignment="1" applyProtection="1">
      <alignment horizontal="right" vertical="center" wrapText="1"/>
    </xf>
    <xf numFmtId="0" fontId="7" fillId="3" borderId="0" xfId="1" applyFont="1" applyFill="1" applyBorder="1" applyAlignment="1" applyProtection="1">
      <alignment horizontal="left" vertical="top" wrapText="1"/>
    </xf>
    <xf numFmtId="0" fontId="3" fillId="2" borderId="16" xfId="1" applyFont="1" applyFill="1" applyBorder="1" applyAlignment="1" applyProtection="1">
      <alignment horizontal="left" vertical="center" wrapText="1"/>
    </xf>
    <xf numFmtId="3" fontId="3" fillId="2" borderId="17" xfId="1" applyNumberFormat="1" applyFont="1" applyFill="1" applyBorder="1" applyAlignment="1" applyProtection="1">
      <alignment horizontal="right" vertical="center" wrapText="1"/>
    </xf>
    <xf numFmtId="0" fontId="5" fillId="2" borderId="0" xfId="1" applyFont="1" applyFill="1" applyBorder="1" applyAlignment="1" applyProtection="1">
      <alignment horizontal="left" vertical="center" wrapText="1"/>
    </xf>
    <xf numFmtId="0" fontId="5" fillId="2" borderId="18" xfId="1" applyFont="1" applyFill="1" applyBorder="1" applyAlignment="1" applyProtection="1">
      <alignment horizontal="left" vertical="center" wrapText="1"/>
    </xf>
    <xf numFmtId="0" fontId="5" fillId="2" borderId="19" xfId="1" applyFont="1" applyFill="1" applyBorder="1" applyAlignment="1" applyProtection="1">
      <alignment horizontal="left" vertical="center" wrapText="1"/>
    </xf>
    <xf numFmtId="0" fontId="5" fillId="2" borderId="20" xfId="1" applyFont="1" applyFill="1" applyBorder="1" applyAlignment="1" applyProtection="1">
      <alignment horizontal="left" vertical="center" wrapText="1"/>
    </xf>
    <xf numFmtId="3" fontId="5" fillId="2" borderId="21" xfId="1" applyNumberFormat="1" applyFont="1" applyFill="1" applyBorder="1" applyAlignment="1" applyProtection="1">
      <alignment horizontal="right" vertical="center" wrapText="1"/>
    </xf>
    <xf numFmtId="0" fontId="3" fillId="2" borderId="22" xfId="1" applyFont="1" applyFill="1" applyBorder="1" applyAlignment="1" applyProtection="1">
      <alignment horizontal="center" vertical="top" wrapText="1"/>
    </xf>
    <xf numFmtId="0" fontId="3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85725</xdr:rowOff>
    </xdr:from>
    <xdr:to>
      <xdr:col>3</xdr:col>
      <xdr:colOff>495300</xdr:colOff>
      <xdr:row>4</xdr:row>
      <xdr:rowOff>104775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523875"/>
          <a:ext cx="5810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_2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junio de 2014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showGridLines="0" tabSelected="1" zoomScale="85" zoomScaleNormal="85" workbookViewId="0">
      <selection activeCell="B6" sqref="B6"/>
    </sheetView>
  </sheetViews>
  <sheetFormatPr baseColWidth="10" defaultColWidth="9.140625" defaultRowHeight="15"/>
  <cols>
    <col min="1" max="1" width="8" style="20" customWidth="1"/>
    <col min="2" max="3" width="2.5703125" style="3" customWidth="1"/>
    <col min="4" max="4" width="70" style="3" customWidth="1"/>
    <col min="5" max="10" width="16.42578125" style="3" customWidth="1"/>
    <col min="11" max="11" width="4.140625" style="3" customWidth="1"/>
    <col min="12" max="16384" width="9.140625" style="3"/>
  </cols>
  <sheetData>
    <row r="1" spans="1:11" ht="35.1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1"/>
      <c r="B2" s="4" t="s">
        <v>0</v>
      </c>
      <c r="C2" s="5"/>
      <c r="D2" s="5"/>
      <c r="E2" s="5"/>
      <c r="F2" s="5"/>
      <c r="G2" s="5"/>
      <c r="H2" s="5"/>
      <c r="I2" s="5"/>
      <c r="J2" s="6"/>
      <c r="K2" s="2"/>
    </row>
    <row r="3" spans="1:11">
      <c r="A3" s="1"/>
      <c r="B3" s="7" t="s">
        <v>1</v>
      </c>
      <c r="C3" s="8"/>
      <c r="D3" s="8"/>
      <c r="E3" s="8"/>
      <c r="F3" s="8"/>
      <c r="G3" s="8"/>
      <c r="H3" s="8"/>
      <c r="I3" s="8"/>
      <c r="J3" s="9"/>
      <c r="K3" s="2"/>
    </row>
    <row r="4" spans="1:11">
      <c r="A4" s="1"/>
      <c r="B4" s="7" t="str">
        <f>[1]EAEP_ADMIN!B4</f>
        <v>Del 1 de enero al 30 de junio de 2014</v>
      </c>
      <c r="C4" s="8"/>
      <c r="D4" s="8"/>
      <c r="E4" s="8"/>
      <c r="F4" s="8"/>
      <c r="G4" s="8"/>
      <c r="H4" s="8"/>
      <c r="I4" s="8"/>
      <c r="J4" s="9"/>
      <c r="K4" s="2"/>
    </row>
    <row r="5" spans="1:11" ht="15.75" thickBot="1">
      <c r="A5" s="1"/>
      <c r="B5" s="10" t="str">
        <f>[1]EAEP_ADMIN!B5</f>
        <v>(pesos)</v>
      </c>
      <c r="C5" s="11"/>
      <c r="D5" s="11"/>
      <c r="E5" s="11"/>
      <c r="F5" s="11"/>
      <c r="G5" s="11"/>
      <c r="H5" s="11"/>
      <c r="I5" s="11"/>
      <c r="J5" s="12"/>
      <c r="K5" s="2"/>
    </row>
    <row r="6" spans="1:11" ht="12" customHeight="1" thickBot="1">
      <c r="A6" s="1"/>
      <c r="B6" s="13"/>
      <c r="C6" s="13"/>
      <c r="D6" s="13"/>
      <c r="E6" s="13"/>
      <c r="F6" s="13"/>
      <c r="G6" s="13"/>
      <c r="H6" s="13"/>
      <c r="I6" s="13"/>
      <c r="J6" s="13"/>
      <c r="K6" s="2"/>
    </row>
    <row r="7" spans="1:11" ht="39.950000000000003" customHeight="1">
      <c r="A7" s="1"/>
      <c r="B7" s="14" t="s">
        <v>2</v>
      </c>
      <c r="C7" s="14"/>
      <c r="D7" s="14"/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  <c r="K7" s="2"/>
    </row>
    <row r="8" spans="1:11" ht="15" customHeight="1">
      <c r="A8" s="1"/>
      <c r="B8" s="16"/>
      <c r="C8" s="17"/>
      <c r="D8" s="18"/>
      <c r="E8" s="19" t="s">
        <v>9</v>
      </c>
      <c r="F8" s="19" t="s">
        <v>10</v>
      </c>
      <c r="G8" s="19" t="s">
        <v>11</v>
      </c>
      <c r="H8" s="19" t="s">
        <v>12</v>
      </c>
      <c r="I8" s="19" t="s">
        <v>13</v>
      </c>
      <c r="J8" s="19" t="s">
        <v>14</v>
      </c>
      <c r="K8" s="2"/>
    </row>
    <row r="9" spans="1:11" ht="17.100000000000001" customHeight="1">
      <c r="B9" s="21"/>
      <c r="C9" s="22" t="s">
        <v>15</v>
      </c>
      <c r="D9" s="23"/>
      <c r="E9" s="24">
        <f>SUM(E10:E15)</f>
        <v>71302006639</v>
      </c>
      <c r="F9" s="24">
        <f>G9-E9</f>
        <v>-2809250142.0400238</v>
      </c>
      <c r="G9" s="24">
        <f>SUM(G10:G15)</f>
        <v>68492756496.959976</v>
      </c>
      <c r="H9" s="24">
        <f>SUM(H10:H15)</f>
        <v>77474740011.979996</v>
      </c>
      <c r="I9" s="24">
        <f>SUM(I10:I15)</f>
        <v>68290291604.469986</v>
      </c>
      <c r="J9" s="24">
        <f>G9-H9</f>
        <v>-8981983515.0200195</v>
      </c>
      <c r="K9" s="2"/>
    </row>
    <row r="10" spans="1:11" ht="17.100000000000001" customHeight="1">
      <c r="A10" s="25">
        <v>1100</v>
      </c>
      <c r="B10" s="21"/>
      <c r="C10" s="2"/>
      <c r="D10" s="26" t="s">
        <v>16</v>
      </c>
      <c r="E10" s="27">
        <v>12975918385</v>
      </c>
      <c r="F10" s="27">
        <f t="shared" ref="F10:F40" si="0">G10-E10</f>
        <v>-1053034164.2800026</v>
      </c>
      <c r="G10" s="27">
        <v>11922884220.719997</v>
      </c>
      <c r="H10" s="27">
        <v>11944495878.920004</v>
      </c>
      <c r="I10" s="27">
        <v>11979948802.620001</v>
      </c>
      <c r="J10" s="27">
        <f t="shared" ref="J10:J40" si="1">G10-H10</f>
        <v>-21611658.200006485</v>
      </c>
      <c r="K10" s="2"/>
    </row>
    <row r="11" spans="1:11" ht="17.100000000000001" customHeight="1">
      <c r="A11" s="25">
        <v>1200</v>
      </c>
      <c r="B11" s="21"/>
      <c r="C11" s="2"/>
      <c r="D11" s="26" t="s">
        <v>17</v>
      </c>
      <c r="E11" s="27">
        <v>380244584</v>
      </c>
      <c r="F11" s="27">
        <f t="shared" si="0"/>
        <v>828963546.03999972</v>
      </c>
      <c r="G11" s="27">
        <v>1209208130.0399997</v>
      </c>
      <c r="H11" s="27">
        <v>1241090033.1200008</v>
      </c>
      <c r="I11" s="27">
        <v>1242243867.0599995</v>
      </c>
      <c r="J11" s="27">
        <f t="shared" si="1"/>
        <v>-31881903.080001116</v>
      </c>
      <c r="K11" s="2"/>
    </row>
    <row r="12" spans="1:11" ht="17.100000000000001" customHeight="1">
      <c r="A12" s="25">
        <v>1300</v>
      </c>
      <c r="B12" s="21"/>
      <c r="C12" s="2"/>
      <c r="D12" s="26" t="s">
        <v>18</v>
      </c>
      <c r="E12" s="27">
        <v>5186612635</v>
      </c>
      <c r="F12" s="27">
        <f t="shared" si="0"/>
        <v>-473063331.67999649</v>
      </c>
      <c r="G12" s="27">
        <v>4713549303.3200035</v>
      </c>
      <c r="H12" s="27">
        <v>10561001112.810003</v>
      </c>
      <c r="I12" s="27">
        <v>4501801304.3300009</v>
      </c>
      <c r="J12" s="27">
        <f t="shared" si="1"/>
        <v>-5847451809.4899998</v>
      </c>
      <c r="K12" s="2"/>
    </row>
    <row r="13" spans="1:11" ht="17.100000000000001" customHeight="1">
      <c r="A13" s="25">
        <v>1400</v>
      </c>
      <c r="B13" s="21"/>
      <c r="C13" s="2"/>
      <c r="D13" s="26" t="s">
        <v>19</v>
      </c>
      <c r="E13" s="27">
        <v>9895267921</v>
      </c>
      <c r="F13" s="27">
        <f t="shared" si="0"/>
        <v>-621079401.29000854</v>
      </c>
      <c r="G13" s="27">
        <v>9274188519.7099915</v>
      </c>
      <c r="H13" s="27">
        <v>9412716934.7500038</v>
      </c>
      <c r="I13" s="27">
        <v>9371200373.7499962</v>
      </c>
      <c r="J13" s="27">
        <f t="shared" si="1"/>
        <v>-138528415.04001236</v>
      </c>
      <c r="K13" s="2"/>
    </row>
    <row r="14" spans="1:11" ht="17.100000000000001" customHeight="1">
      <c r="A14" s="25">
        <v>1500</v>
      </c>
      <c r="B14" s="21"/>
      <c r="C14" s="2"/>
      <c r="D14" s="26" t="s">
        <v>20</v>
      </c>
      <c r="E14" s="27">
        <v>42641661092</v>
      </c>
      <c r="F14" s="27">
        <f t="shared" si="0"/>
        <v>-8434605734.3400154</v>
      </c>
      <c r="G14" s="27">
        <v>34207055357.659985</v>
      </c>
      <c r="H14" s="27">
        <v>37079941249.669991</v>
      </c>
      <c r="I14" s="27">
        <v>34522175180.169991</v>
      </c>
      <c r="J14" s="27">
        <f t="shared" si="1"/>
        <v>-2872885892.010006</v>
      </c>
      <c r="K14" s="2"/>
    </row>
    <row r="15" spans="1:11" ht="17.100000000000001" customHeight="1">
      <c r="A15" s="25">
        <v>1700</v>
      </c>
      <c r="B15" s="21"/>
      <c r="C15" s="2"/>
      <c r="D15" s="26" t="s">
        <v>21</v>
      </c>
      <c r="E15" s="27">
        <v>222302022</v>
      </c>
      <c r="F15" s="27">
        <f t="shared" si="0"/>
        <v>6943568943.5099983</v>
      </c>
      <c r="G15" s="27">
        <v>7165870965.5099983</v>
      </c>
      <c r="H15" s="27">
        <v>7235494802.7099905</v>
      </c>
      <c r="I15" s="27">
        <v>6672922076.5399971</v>
      </c>
      <c r="J15" s="27">
        <f t="shared" si="1"/>
        <v>-69623837.19999218</v>
      </c>
      <c r="K15" s="2"/>
    </row>
    <row r="16" spans="1:11" ht="17.100000000000001" customHeight="1">
      <c r="A16" s="25"/>
      <c r="B16" s="21"/>
      <c r="C16" s="22" t="s">
        <v>22</v>
      </c>
      <c r="D16" s="23"/>
      <c r="E16" s="24">
        <f>SUM(E17:E21)</f>
        <v>25342588057</v>
      </c>
      <c r="F16" s="24">
        <f t="shared" si="0"/>
        <v>1084965610.4700089</v>
      </c>
      <c r="G16" s="24">
        <f>SUM(G17:G21)</f>
        <v>26427553667.470009</v>
      </c>
      <c r="H16" s="24">
        <f>SUM(H17:H21)</f>
        <v>19795646106.399979</v>
      </c>
      <c r="I16" s="24">
        <f>SUM(I17:I21)</f>
        <v>19546540555.220005</v>
      </c>
      <c r="J16" s="24">
        <f t="shared" si="1"/>
        <v>6631907561.0700302</v>
      </c>
      <c r="K16" s="2"/>
    </row>
    <row r="17" spans="1:11" ht="17.100000000000001" customHeight="1">
      <c r="A17" s="25">
        <v>2100</v>
      </c>
      <c r="B17" s="21"/>
      <c r="C17" s="2"/>
      <c r="D17" s="26" t="s">
        <v>23</v>
      </c>
      <c r="E17" s="27">
        <v>997860204</v>
      </c>
      <c r="F17" s="27">
        <f t="shared" si="0"/>
        <v>-7168517.900000453</v>
      </c>
      <c r="G17" s="27">
        <v>990691686.09999955</v>
      </c>
      <c r="H17" s="27">
        <v>580932722.71000004</v>
      </c>
      <c r="I17" s="27">
        <v>247319754.42000014</v>
      </c>
      <c r="J17" s="27">
        <f t="shared" si="1"/>
        <v>409758963.38999951</v>
      </c>
      <c r="K17" s="2"/>
    </row>
    <row r="18" spans="1:11" ht="17.100000000000001" customHeight="1">
      <c r="A18" s="25">
        <v>2200</v>
      </c>
      <c r="B18" s="21"/>
      <c r="C18" s="2"/>
      <c r="D18" s="26" t="s">
        <v>24</v>
      </c>
      <c r="E18" s="27">
        <v>927210643</v>
      </c>
      <c r="F18" s="27">
        <f t="shared" si="0"/>
        <v>1.0100002288818359</v>
      </c>
      <c r="G18" s="27">
        <v>927210644.01000023</v>
      </c>
      <c r="H18" s="27">
        <v>581520581.11000001</v>
      </c>
      <c r="I18" s="27">
        <v>1261446269.2100015</v>
      </c>
      <c r="J18" s="27">
        <f t="shared" si="1"/>
        <v>345690062.90000021</v>
      </c>
      <c r="K18" s="2"/>
    </row>
    <row r="19" spans="1:11" ht="17.100000000000001" customHeight="1">
      <c r="A19" s="25">
        <v>2500</v>
      </c>
      <c r="B19" s="21"/>
      <c r="C19" s="2"/>
      <c r="D19" s="26" t="s">
        <v>25</v>
      </c>
      <c r="E19" s="27">
        <v>23205019287</v>
      </c>
      <c r="F19" s="27">
        <f t="shared" si="0"/>
        <v>1091716701.0100098</v>
      </c>
      <c r="G19" s="27">
        <v>24296735988.01001</v>
      </c>
      <c r="H19" s="27">
        <v>18568684129.839981</v>
      </c>
      <c r="I19" s="27">
        <v>18025288944.970005</v>
      </c>
      <c r="J19" s="27">
        <f t="shared" si="1"/>
        <v>5728051858.1700287</v>
      </c>
      <c r="K19" s="2"/>
    </row>
    <row r="20" spans="1:11" ht="17.100000000000001" customHeight="1">
      <c r="A20" s="25">
        <v>2700</v>
      </c>
      <c r="B20" s="21"/>
      <c r="C20" s="2"/>
      <c r="D20" s="26" t="s">
        <v>26</v>
      </c>
      <c r="E20" s="27">
        <v>212497923</v>
      </c>
      <c r="F20" s="27">
        <f t="shared" si="0"/>
        <v>417426.34999996424</v>
      </c>
      <c r="G20" s="27">
        <v>212915349.34999996</v>
      </c>
      <c r="H20" s="27">
        <v>64058375.82</v>
      </c>
      <c r="I20" s="27">
        <v>12035289.699999999</v>
      </c>
      <c r="J20" s="27">
        <f t="shared" si="1"/>
        <v>148856973.52999997</v>
      </c>
      <c r="K20" s="2"/>
    </row>
    <row r="21" spans="1:11" ht="17.100000000000001" customHeight="1">
      <c r="A21" s="25" t="s">
        <v>27</v>
      </c>
      <c r="B21" s="21"/>
      <c r="C21" s="2"/>
      <c r="D21" s="26" t="s">
        <v>28</v>
      </c>
      <c r="E21" s="27">
        <v>0</v>
      </c>
      <c r="F21" s="27"/>
      <c r="G21" s="27">
        <v>0</v>
      </c>
      <c r="H21" s="27">
        <v>450296.92</v>
      </c>
      <c r="I21" s="27">
        <v>450296.92</v>
      </c>
      <c r="J21" s="27"/>
      <c r="K21" s="2"/>
    </row>
    <row r="22" spans="1:11" ht="17.100000000000001" customHeight="1">
      <c r="A22" s="25"/>
      <c r="B22" s="21"/>
      <c r="C22" s="22" t="s">
        <v>29</v>
      </c>
      <c r="D22" s="23"/>
      <c r="E22" s="24">
        <f>SUM(E23:E31)</f>
        <v>11386105359</v>
      </c>
      <c r="F22" s="24">
        <f t="shared" si="0"/>
        <v>-358464059.55999947</v>
      </c>
      <c r="G22" s="24">
        <f>SUM(G23:G31)</f>
        <v>11027641299.440001</v>
      </c>
      <c r="H22" s="24">
        <f>SUM(H23:H31)</f>
        <v>11291865117.219995</v>
      </c>
      <c r="I22" s="24">
        <f>SUM(I23:I31)</f>
        <v>9153898110.3999996</v>
      </c>
      <c r="J22" s="24">
        <f t="shared" si="1"/>
        <v>-264223817.77999496</v>
      </c>
      <c r="K22" s="2"/>
    </row>
    <row r="23" spans="1:11" ht="17.100000000000001" customHeight="1">
      <c r="A23" s="25">
        <v>3100</v>
      </c>
      <c r="B23" s="21"/>
      <c r="C23" s="2"/>
      <c r="D23" s="26" t="s">
        <v>30</v>
      </c>
      <c r="E23" s="27">
        <v>3573570139</v>
      </c>
      <c r="F23" s="27">
        <f t="shared" si="0"/>
        <v>-460377938.68999767</v>
      </c>
      <c r="G23" s="27">
        <v>3113192200.3100023</v>
      </c>
      <c r="H23" s="27">
        <v>2580828471.7699981</v>
      </c>
      <c r="I23" s="27">
        <v>3306483442.999999</v>
      </c>
      <c r="J23" s="27">
        <f t="shared" si="1"/>
        <v>532363728.54000425</v>
      </c>
      <c r="K23" s="2"/>
    </row>
    <row r="24" spans="1:11" ht="17.100000000000001" customHeight="1">
      <c r="A24" s="25">
        <v>3200</v>
      </c>
      <c r="B24" s="21"/>
      <c r="C24" s="2"/>
      <c r="D24" s="26" t="s">
        <v>31</v>
      </c>
      <c r="E24" s="27">
        <v>459689260</v>
      </c>
      <c r="F24" s="27">
        <f t="shared" si="0"/>
        <v>-209985789.50999993</v>
      </c>
      <c r="G24" s="27">
        <v>249703470.49000007</v>
      </c>
      <c r="H24" s="27">
        <v>151411419.14000005</v>
      </c>
      <c r="I24" s="27">
        <v>166955267.35000002</v>
      </c>
      <c r="J24" s="27">
        <f t="shared" si="1"/>
        <v>98292051.350000024</v>
      </c>
      <c r="K24" s="2"/>
    </row>
    <row r="25" spans="1:11" ht="17.100000000000001" customHeight="1">
      <c r="A25" s="25">
        <v>3300</v>
      </c>
      <c r="B25" s="21"/>
      <c r="C25" s="2"/>
      <c r="D25" s="26" t="s">
        <v>32</v>
      </c>
      <c r="E25" s="27">
        <v>6258829302</v>
      </c>
      <c r="F25" s="27">
        <f t="shared" si="0"/>
        <v>344926523.83999443</v>
      </c>
      <c r="G25" s="27">
        <v>6603755825.8399944</v>
      </c>
      <c r="H25" s="27">
        <v>6017560970.3499966</v>
      </c>
      <c r="I25" s="27">
        <v>6121929842.6800013</v>
      </c>
      <c r="J25" s="27">
        <f t="shared" si="1"/>
        <v>586194855.48999786</v>
      </c>
      <c r="K25" s="2"/>
    </row>
    <row r="26" spans="1:11" ht="17.100000000000001" customHeight="1">
      <c r="A26" s="25">
        <v>3400</v>
      </c>
      <c r="B26" s="21"/>
      <c r="C26" s="2"/>
      <c r="D26" s="26" t="s">
        <v>33</v>
      </c>
      <c r="E26" s="27">
        <v>872563858</v>
      </c>
      <c r="F26" s="27">
        <f t="shared" si="0"/>
        <v>-2008615.7799996138</v>
      </c>
      <c r="G26" s="27">
        <v>870555242.22000039</v>
      </c>
      <c r="H26" s="27">
        <v>661630942.3499999</v>
      </c>
      <c r="I26" s="27">
        <v>616675842.61999989</v>
      </c>
      <c r="J26" s="27">
        <f t="shared" si="1"/>
        <v>208924299.87000048</v>
      </c>
      <c r="K26" s="2"/>
    </row>
    <row r="27" spans="1:11" ht="17.100000000000001" customHeight="1">
      <c r="A27" s="25">
        <v>3500</v>
      </c>
      <c r="B27" s="21"/>
      <c r="C27" s="2"/>
      <c r="D27" s="26" t="s">
        <v>34</v>
      </c>
      <c r="E27" s="27">
        <v>2192764739</v>
      </c>
      <c r="F27" s="27">
        <f t="shared" si="0"/>
        <v>23517386.170000076</v>
      </c>
      <c r="G27" s="27">
        <v>2216282125.1700001</v>
      </c>
      <c r="H27" s="27">
        <v>1165237916.4500003</v>
      </c>
      <c r="I27" s="27">
        <v>1837727743.1099994</v>
      </c>
      <c r="J27" s="27">
        <f t="shared" si="1"/>
        <v>1051044208.7199998</v>
      </c>
      <c r="K27" s="2"/>
    </row>
    <row r="28" spans="1:11" ht="17.100000000000001" customHeight="1">
      <c r="A28" s="25">
        <v>3600</v>
      </c>
      <c r="B28" s="21"/>
      <c r="C28" s="2"/>
      <c r="D28" s="26" t="s">
        <v>35</v>
      </c>
      <c r="E28" s="27">
        <v>278218750</v>
      </c>
      <c r="F28" s="27">
        <f t="shared" si="0"/>
        <v>-45439218</v>
      </c>
      <c r="G28" s="27">
        <v>232779532</v>
      </c>
      <c r="H28" s="27">
        <v>604323.15</v>
      </c>
      <c r="I28" s="27">
        <v>32467591.839999996</v>
      </c>
      <c r="J28" s="27">
        <f t="shared" si="1"/>
        <v>232175208.84999999</v>
      </c>
      <c r="K28" s="2"/>
    </row>
    <row r="29" spans="1:11" ht="17.100000000000001" customHeight="1">
      <c r="A29" s="25">
        <v>3700</v>
      </c>
      <c r="B29" s="21"/>
      <c r="C29" s="2"/>
      <c r="D29" s="26" t="s">
        <v>36</v>
      </c>
      <c r="E29" s="27">
        <v>759085452</v>
      </c>
      <c r="F29" s="27">
        <f t="shared" si="0"/>
        <v>-25037773.060000062</v>
      </c>
      <c r="G29" s="27">
        <v>734047678.93999994</v>
      </c>
      <c r="H29" s="27">
        <v>616676310.56999969</v>
      </c>
      <c r="I29" s="27">
        <v>658527485.06999958</v>
      </c>
      <c r="J29" s="27">
        <f t="shared" si="1"/>
        <v>117371368.37000024</v>
      </c>
      <c r="K29" s="2"/>
    </row>
    <row r="30" spans="1:11" ht="17.100000000000001" customHeight="1">
      <c r="A30" s="25">
        <v>3800</v>
      </c>
      <c r="B30" s="21"/>
      <c r="C30" s="2"/>
      <c r="D30" s="26" t="s">
        <v>37</v>
      </c>
      <c r="E30" s="27">
        <v>45359112</v>
      </c>
      <c r="F30" s="27">
        <f t="shared" si="0"/>
        <v>34502326.029999986</v>
      </c>
      <c r="G30" s="27">
        <v>79861438.029999986</v>
      </c>
      <c r="H30" s="27">
        <v>27200974.150000002</v>
      </c>
      <c r="I30" s="27">
        <v>35803969.960000008</v>
      </c>
      <c r="J30" s="27">
        <f t="shared" si="1"/>
        <v>52660463.87999998</v>
      </c>
      <c r="K30" s="2"/>
    </row>
    <row r="31" spans="1:11" ht="17.100000000000001" customHeight="1">
      <c r="A31" s="25">
        <v>3900</v>
      </c>
      <c r="B31" s="21"/>
      <c r="C31" s="2"/>
      <c r="D31" s="26" t="s">
        <v>38</v>
      </c>
      <c r="E31" s="27">
        <v>-3053975253</v>
      </c>
      <c r="F31" s="27">
        <f t="shared" si="0"/>
        <v>-18560960.559999466</v>
      </c>
      <c r="G31" s="27">
        <v>-3072536213.5599995</v>
      </c>
      <c r="H31" s="27">
        <v>70713789.289999992</v>
      </c>
      <c r="I31" s="27">
        <v>-3622673075.23</v>
      </c>
      <c r="J31" s="27">
        <f t="shared" si="1"/>
        <v>-3143250002.8499994</v>
      </c>
      <c r="K31" s="2"/>
    </row>
    <row r="32" spans="1:11" ht="17.100000000000001" customHeight="1">
      <c r="A32" s="25"/>
      <c r="B32" s="21"/>
      <c r="C32" s="22" t="s">
        <v>39</v>
      </c>
      <c r="D32" s="23"/>
      <c r="E32" s="24">
        <f>SUM(E33:E33)</f>
        <v>112374268907</v>
      </c>
      <c r="F32" s="24">
        <f t="shared" si="0"/>
        <v>-799999999.99003601</v>
      </c>
      <c r="G32" s="24">
        <f>SUM(G33:G33)</f>
        <v>111574268907.00996</v>
      </c>
      <c r="H32" s="24">
        <f>SUM(H33:H33)</f>
        <v>116422999515.08003</v>
      </c>
      <c r="I32" s="24">
        <f>SUM(I33:I33)</f>
        <v>113077115929.35005</v>
      </c>
      <c r="J32" s="24">
        <f t="shared" si="1"/>
        <v>-4848730608.0700684</v>
      </c>
      <c r="K32" s="2"/>
    </row>
    <row r="33" spans="1:11" ht="17.100000000000001" customHeight="1">
      <c r="A33" s="25">
        <v>4500</v>
      </c>
      <c r="B33" s="21"/>
      <c r="C33" s="2"/>
      <c r="D33" s="26" t="s">
        <v>40</v>
      </c>
      <c r="E33" s="27">
        <v>112374268907</v>
      </c>
      <c r="F33" s="27">
        <f t="shared" si="0"/>
        <v>-799999999.99003601</v>
      </c>
      <c r="G33" s="27">
        <v>111574268907.00996</v>
      </c>
      <c r="H33" s="27">
        <v>116422999515.08003</v>
      </c>
      <c r="I33" s="27">
        <v>113077115929.35005</v>
      </c>
      <c r="J33" s="27">
        <f t="shared" si="1"/>
        <v>-4848730608.0700684</v>
      </c>
      <c r="K33" s="2"/>
    </row>
    <row r="34" spans="1:11" ht="17.100000000000001" customHeight="1">
      <c r="A34" s="25"/>
      <c r="B34" s="21"/>
      <c r="C34" s="22" t="s">
        <v>41</v>
      </c>
      <c r="D34" s="23"/>
      <c r="E34" s="24">
        <f>SUM(E35:E37)</f>
        <v>706835513</v>
      </c>
      <c r="F34" s="24">
        <f t="shared" si="0"/>
        <v>-523604886.71000004</v>
      </c>
      <c r="G34" s="24">
        <f>SUM(G35:G37)</f>
        <v>183230626.28999999</v>
      </c>
      <c r="H34" s="24">
        <f>SUM(H35:H37)</f>
        <v>194259158.67000002</v>
      </c>
      <c r="I34" s="24">
        <f>SUM(I35:I37)</f>
        <v>195369466.31999999</v>
      </c>
      <c r="J34" s="24">
        <f t="shared" si="1"/>
        <v>-11028532.380000025</v>
      </c>
      <c r="K34" s="2"/>
    </row>
    <row r="35" spans="1:11" ht="17.100000000000001" customHeight="1">
      <c r="A35" s="25" t="s">
        <v>42</v>
      </c>
      <c r="B35" s="21"/>
      <c r="C35" s="28"/>
      <c r="D35" s="26" t="s">
        <v>43</v>
      </c>
      <c r="E35" s="24">
        <v>0</v>
      </c>
      <c r="F35" s="27">
        <f t="shared" si="0"/>
        <v>2812777.2800000003</v>
      </c>
      <c r="G35" s="24">
        <v>2812777.2800000003</v>
      </c>
      <c r="H35" s="24">
        <v>0</v>
      </c>
      <c r="I35" s="24">
        <v>0</v>
      </c>
      <c r="J35" s="27">
        <f t="shared" si="1"/>
        <v>2812777.2800000003</v>
      </c>
      <c r="K35" s="2"/>
    </row>
    <row r="36" spans="1:11" ht="17.100000000000001" customHeight="1">
      <c r="A36" s="25">
        <v>5300</v>
      </c>
      <c r="B36" s="21"/>
      <c r="C36" s="2"/>
      <c r="D36" s="26" t="s">
        <v>44</v>
      </c>
      <c r="E36" s="27">
        <v>450395513</v>
      </c>
      <c r="F36" s="27">
        <f t="shared" si="0"/>
        <v>-291959401.24000001</v>
      </c>
      <c r="G36" s="27">
        <v>158436111.75999999</v>
      </c>
      <c r="H36" s="27">
        <v>194259158.67000002</v>
      </c>
      <c r="I36" s="27">
        <v>195369466.31999999</v>
      </c>
      <c r="J36" s="27">
        <f t="shared" si="1"/>
        <v>-35823046.910000026</v>
      </c>
      <c r="K36" s="2"/>
    </row>
    <row r="37" spans="1:11" ht="17.100000000000001" customHeight="1">
      <c r="A37" s="25" t="s">
        <v>45</v>
      </c>
      <c r="B37" s="21"/>
      <c r="C37" s="2"/>
      <c r="D37" s="26" t="s">
        <v>46</v>
      </c>
      <c r="E37" s="27">
        <v>256440000</v>
      </c>
      <c r="F37" s="27">
        <f t="shared" si="0"/>
        <v>-234458262.75</v>
      </c>
      <c r="G37" s="27">
        <v>21981737.25</v>
      </c>
      <c r="H37" s="27">
        <v>0</v>
      </c>
      <c r="I37" s="27">
        <v>0</v>
      </c>
      <c r="J37" s="27">
        <f t="shared" si="1"/>
        <v>21981737.25</v>
      </c>
      <c r="K37" s="2"/>
    </row>
    <row r="38" spans="1:11" ht="17.100000000000001" customHeight="1">
      <c r="A38" s="25"/>
      <c r="B38" s="21"/>
      <c r="C38" s="22" t="s">
        <v>47</v>
      </c>
      <c r="D38" s="23"/>
      <c r="E38" s="24">
        <f>E39</f>
        <v>1598639931</v>
      </c>
      <c r="F38" s="24">
        <f t="shared" si="0"/>
        <v>-746610810.66999996</v>
      </c>
      <c r="G38" s="24">
        <f>G39</f>
        <v>852029120.33000004</v>
      </c>
      <c r="H38" s="24">
        <f>H39</f>
        <v>596923130.98999977</v>
      </c>
      <c r="I38" s="24">
        <f>I39</f>
        <v>596923130.98999977</v>
      </c>
      <c r="J38" s="24">
        <f t="shared" si="1"/>
        <v>255105989.34000027</v>
      </c>
      <c r="K38" s="2"/>
    </row>
    <row r="39" spans="1:11" ht="17.100000000000001" customHeight="1">
      <c r="A39" s="25">
        <v>6200</v>
      </c>
      <c r="B39" s="21"/>
      <c r="C39" s="2"/>
      <c r="D39" s="26" t="s">
        <v>48</v>
      </c>
      <c r="E39" s="27">
        <v>1598639931</v>
      </c>
      <c r="F39" s="27">
        <f t="shared" si="0"/>
        <v>-746610810.66999996</v>
      </c>
      <c r="G39" s="27">
        <v>852029120.33000004</v>
      </c>
      <c r="H39" s="27">
        <v>596923130.98999977</v>
      </c>
      <c r="I39" s="27">
        <v>596923130.98999977</v>
      </c>
      <c r="J39" s="27">
        <f t="shared" si="1"/>
        <v>255105989.34000027</v>
      </c>
      <c r="K39" s="2"/>
    </row>
    <row r="40" spans="1:11" ht="21.95" customHeight="1" thickBot="1">
      <c r="A40" s="1"/>
      <c r="B40" s="29" t="s">
        <v>49</v>
      </c>
      <c r="C40" s="30"/>
      <c r="D40" s="31"/>
      <c r="E40" s="32">
        <f>E38+E34+E32+E22+E16+E9</f>
        <v>222710444406</v>
      </c>
      <c r="F40" s="32">
        <f t="shared" si="0"/>
        <v>-4152964288.500061</v>
      </c>
      <c r="G40" s="32">
        <f>G38+G34+G32+G22+G16+G9</f>
        <v>218557480117.49994</v>
      </c>
      <c r="H40" s="32">
        <f>H38+H34+H32+H22+H16+H9</f>
        <v>225776433040.34003</v>
      </c>
      <c r="I40" s="32">
        <f>I38+I34+I32+I22+I16+I9</f>
        <v>210860138796.75006</v>
      </c>
      <c r="J40" s="32">
        <f t="shared" si="1"/>
        <v>-7218952922.8400879</v>
      </c>
      <c r="K40" s="2"/>
    </row>
    <row r="41" spans="1:11" ht="19.5" customHeight="1">
      <c r="A41" s="1"/>
      <c r="B41" s="33" t="s">
        <v>50</v>
      </c>
      <c r="C41" s="33"/>
      <c r="D41" s="33"/>
      <c r="E41" s="33"/>
      <c r="F41" s="33"/>
      <c r="G41" s="33"/>
      <c r="H41" s="33"/>
      <c r="I41" s="33"/>
      <c r="J41" s="33"/>
      <c r="K41" s="2"/>
    </row>
    <row r="42" spans="1:11" ht="41.1" customHeight="1">
      <c r="A42" s="1"/>
      <c r="B42" s="2"/>
      <c r="C42" s="34" t="s">
        <v>51</v>
      </c>
      <c r="D42" s="34"/>
      <c r="E42" s="34"/>
      <c r="F42" s="34"/>
      <c r="G42" s="34"/>
      <c r="H42" s="34"/>
      <c r="I42" s="34"/>
      <c r="J42" s="34"/>
      <c r="K42" s="2"/>
    </row>
    <row r="43" spans="1:11" ht="30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</row>
  </sheetData>
  <mergeCells count="14">
    <mergeCell ref="B41:J41"/>
    <mergeCell ref="C42:J42"/>
    <mergeCell ref="C16:D16"/>
    <mergeCell ref="C22:D22"/>
    <mergeCell ref="C32:D32"/>
    <mergeCell ref="C34:D34"/>
    <mergeCell ref="C38:D38"/>
    <mergeCell ref="B40:D40"/>
    <mergeCell ref="B2:J2"/>
    <mergeCell ref="B3:J3"/>
    <mergeCell ref="B4:J4"/>
    <mergeCell ref="B5:J5"/>
    <mergeCell ref="B7:D7"/>
    <mergeCell ref="C9:D9"/>
  </mergeCells>
  <pageMargins left="0.34722222222222221" right="0.34722222222222221" top="0.4861111111111111" bottom="0.41666666666666669" header="0.5" footer="0.5"/>
  <pageSetup scale="53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EAEP_OBJGASTO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Yvonn Montiel Gonzalez</dc:creator>
  <cp:lastModifiedBy>Araceli Yvonn Montiel Gonzalez</cp:lastModifiedBy>
  <dcterms:created xsi:type="dcterms:W3CDTF">2019-12-04T19:37:52Z</dcterms:created>
  <dcterms:modified xsi:type="dcterms:W3CDTF">2019-12-04T19:38:08Z</dcterms:modified>
</cp:coreProperties>
</file>